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3\Desktop\CTA PUBLICA ANUAL\ZFIR003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F56" i="3" s="1"/>
  <c r="E44" i="3"/>
  <c r="E56" i="3" s="1"/>
  <c r="B44" i="3"/>
  <c r="B59" i="3" s="1"/>
  <c r="C44" i="3"/>
  <c r="C59" i="3" s="1"/>
  <c r="E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<sst xmlns="http://schemas.openxmlformats.org/spreadsheetml/2006/main" count="121" uniqueCount="120">
  <si>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</si>
  <si>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</si>
  <si>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</si>
  <si>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</si>
  <si>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</si>
  <si>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</si>
  <si>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</si>
  <si>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</si>
  <si>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</si>
  <si>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</si>
  <si>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</si>
  <si>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</si>
  <si>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</si>
  <si>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</si>
  <si>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</si>
  <si>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</si>
  <si>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</si>
  <si>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</si>
  <si>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</si>
  <si>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</si>
  <si>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</si>
  <si>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</si>
  <si>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</si>
  <si>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</si>
  <si>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</si>
  <si>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</si>
  <si>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</si>
  <si>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</si>
  <si>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</si>
  <si>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</si>
  <si>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</si>
  <si>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</si>
  <si>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</si>
  <si>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</si>
  <si>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</si>
  <si>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</si>
  <si>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</si>
  <si>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</si>
  <si>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</si>
  <si>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</si>
  <si>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</si>
  <si>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</si>
  <si>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</si>
  <si>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</si>
  <si>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</si>
  <si>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</si>
  <si>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</si>
  <si>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</si>
  <si>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</si>
  <si>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</si>
  <si>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</si>
  <si>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</si>
  <si>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</si>
  <si>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</si>
  <si>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</si>
  <si>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</si>
  <si>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</si>
  <si>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</si>
  <si>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</si>
  <si>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</si>
  <si>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</si>
  <si>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</si>
  <si>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</si>
  <si>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</si>
  <si>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</si>
  <si>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</si>
  <si>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</si>
  <si>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</si>
  <si>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</si>
  <si>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</si>
  <si>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</si>
  <si>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</si>
  <si>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</si>
  <si>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</si>
  <si>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</si>
  <si>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</si>
  <si>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</si>
  <si>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</si>
  <si>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</si>
  <si>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</si>
  <si>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</si>
  <si>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</si>
  <si>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</si>
  <si>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</si>
  <si>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</si>
  <si>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</si>
  <si>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</si>
  <si>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</si>
  <si>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</si>
  <si>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</si>
  <si>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</si>
  <si>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</si>
  <si>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</si>
  <si>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</si>
  <si>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</si>
  <si>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</si>
  <si>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</si>
  <si>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</si>
  <si>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</si>
  <si>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</si>
  <si>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</si>
  <si>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</si>
  <si>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</si>
  <si>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</si>
  <si>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</si>
  <si>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</si>
  <si>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</si>
  <si>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</si>
  <si>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</si>
  <si>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</si>
  <si>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</si>
  <si>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</si>
  <si>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</si>
  <si>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</si>
  <si>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</si>
  <si>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</si>
  <si>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</si>
  <si>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</si>
  <si>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</si>
  <si>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JUNTA DE AGUA POTABLE Y ALCANTARILLADO DE COMONFORT, GTO.
Estado de Situación Financiera Detallado - LDF
al 31 de Diciembre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</si>
</sst>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459176.98</v>
      </c>
      <c r="C6" s="9">
        <f>SUM(C7:C13)</f>
        <v>124223.81</v>
      </c>
      <c r="D6" s="5" t="s">
        <v>6</v>
      </c>
      <c r="E6" s="9">
        <f>SUM(E7:E15)</f>
        <v>1860904.42</v>
      </c>
      <c r="F6" s="9">
        <f>SUM(F7:F15)</f>
        <v>1355933.5699999998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1191284</v>
      </c>
      <c r="F8" s="9">
        <v>919514.22</v>
      </c>
    </row>
    <row r="9" spans="1:6" x14ac:dyDescent="0.2">
      <c r="A9" s="10" t="s">
        <v>11</v>
      </c>
      <c r="B9" s="9">
        <v>459176.98</v>
      </c>
      <c r="C9" s="9">
        <v>124223.81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669620.42000000004</v>
      </c>
      <c r="F13" s="9">
        <v>436419.35</v>
      </c>
    </row>
    <row r="14" spans="1:6" x14ac:dyDescent="0.2">
      <c r="A14" s="3" t="s">
        <v>21</v>
      </c>
      <c r="B14" s="9">
        <f>SUM(B15:B21)</f>
        <v>8982743.6999999993</v>
      </c>
      <c r="C14" s="9">
        <f>SUM(C15:C21)</f>
        <v>8030597.5900000008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17777.669999999998</v>
      </c>
      <c r="C16" s="9">
        <v>14616.98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-78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8965044.0299999993</v>
      </c>
      <c r="C18" s="9">
        <v>8015980.6100000003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300000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300000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229028.39</v>
      </c>
      <c r="C34" s="9">
        <v>227509.22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9670949.0700000003</v>
      </c>
      <c r="C44" s="7">
        <f>C6+C14+C22+C28+C34+C35+C38</f>
        <v>8382330.6200000001</v>
      </c>
      <c r="D44" s="8" t="s">
        <v>80</v>
      </c>
      <c r="E44" s="7">
        <f>E6+E16+E20+E23+E24+E28+E35+E39</f>
        <v>2160904.42</v>
      </c>
      <c r="F44" s="7">
        <f>F6+F16+F20+F23+F24+F28+F35+F39</f>
        <v>1355933.5699999998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1694901.58</v>
      </c>
      <c r="C49" s="9">
        <v>1626914.8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7886952.4100000001</v>
      </c>
      <c r="C50" s="9">
        <v>6149262.3399999999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364271</v>
      </c>
      <c r="C51" s="9">
        <v>364271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-3364111.6</v>
      </c>
      <c r="C52" s="9">
        <v>-2263170.4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2160904.42</v>
      </c>
      <c r="F56" s="7">
        <f>F54+F44</f>
        <v>1355933.5699999998</v>
      </c>
    </row>
    <row r="57" spans="1:6" x14ac:dyDescent="0.2">
      <c r="A57" s="12" t="s">
        <v>100</v>
      </c>
      <c r="B57" s="7">
        <f>SUM(B47:B55)</f>
        <v>6582013.3900000006</v>
      </c>
      <c r="C57" s="7">
        <f>SUM(C47:C55)</f>
        <v>5877277.7400000002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16252962.460000001</v>
      </c>
      <c r="C59" s="7">
        <f>C44+C57</f>
        <v>14259608.359999999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-1351638.95</v>
      </c>
      <c r="F60" s="9">
        <f>SUM(F61:F63)</f>
        <v>-1351638.95</v>
      </c>
    </row>
    <row r="61" spans="1:6" x14ac:dyDescent="0.2">
      <c r="A61" s="13"/>
      <c r="B61" s="9"/>
      <c r="C61" s="9"/>
      <c r="D61" s="5" t="s">
        <v>104</v>
      </c>
      <c r="E61" s="9">
        <v>-1351638.95</v>
      </c>
      <c r="F61" s="9">
        <v>-1351638.95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15443696.99</v>
      </c>
      <c r="F65" s="9">
        <f>SUM(F66:F70)</f>
        <v>14255313.74</v>
      </c>
    </row>
    <row r="66" spans="1:6" x14ac:dyDescent="0.2">
      <c r="A66" s="13"/>
      <c r="B66" s="9"/>
      <c r="C66" s="9"/>
      <c r="D66" s="5" t="s">
        <v>108</v>
      </c>
      <c r="E66" s="9">
        <v>1188383.25</v>
      </c>
      <c r="F66" s="9">
        <v>-138593.06</v>
      </c>
    </row>
    <row r="67" spans="1:6" x14ac:dyDescent="0.2">
      <c r="A67" s="13"/>
      <c r="B67" s="9"/>
      <c r="C67" s="9"/>
      <c r="D67" s="5" t="s">
        <v>109</v>
      </c>
      <c r="E67" s="9">
        <v>14255313.74</v>
      </c>
      <c r="F67" s="9">
        <v>14393906.800000001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14092058.040000001</v>
      </c>
      <c r="F76" s="7">
        <f>F60+F65+F72</f>
        <v>12903674.790000001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16252962.460000001</v>
      </c>
      <c r="F78" s="7">
        <f>F56+F76</f>
        <v>14259608.360000001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Contabilidad3</cp:lastModifiedBy>
  <cp:lastPrinted>2019-02-27T19:45:40Z</cp:lastPrinted>
  <dcterms:created xsi:type="dcterms:W3CDTF">2017-01-11T17:17:46Z</dcterms:created>
  <dcterms:modified xsi:type="dcterms:W3CDTF">2019-02-27T19:45:57Z</dcterms:modified>
</cp:coreProperties>
</file>